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еречень меропр." sheetId="1" r:id="rId1"/>
    <sheet name="Справочно переч. объек." sheetId="2" r:id="rId2"/>
    <sheet name="планир. показ." sheetId="3" r:id="rId3"/>
  </sheets>
  <definedNames>
    <definedName name="_xlnm.Print_Area" localSheetId="0">'Перечень меропр.'!$A$1:$J$38</definedName>
    <definedName name="_xlnm.Print_Area" localSheetId="2">'планир. показ.'!$A$1:$I$28</definedName>
    <definedName name="_xlnm.Print_Area" localSheetId="1">'Справочно переч. объек.'!$A$1:$H$32</definedName>
  </definedNames>
  <calcPr fullCalcOnLoad="1"/>
</workbook>
</file>

<file path=xl/sharedStrings.xml><?xml version="1.0" encoding="utf-8"?>
<sst xmlns="http://schemas.openxmlformats.org/spreadsheetml/2006/main" count="199" uniqueCount="134">
  <si>
    <t>внебюджетные средства</t>
  </si>
  <si>
    <t>Внебюджетные средства</t>
  </si>
  <si>
    <t>Всего по Программе:</t>
  </si>
  <si>
    <t>Объем финансирования (тыс. руб.)</t>
  </si>
  <si>
    <t xml:space="preserve">ПЕРЕЧЕНЬ </t>
  </si>
  <si>
    <t>Источники финансирования</t>
  </si>
  <si>
    <t>Всего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</si>
  <si>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</si>
  <si>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</si>
  <si>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</si>
  <si>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</si>
  <si>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</si>
  <si>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</si>
  <si>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в том числе по годам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</si>
  <si>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</si>
  <si>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</si>
  <si>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</si>
  <si>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</si>
  <si>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</si>
  <si>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</si>
  <si>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</si>
  <si>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</si>
  <si>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</si>
  <si>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</si>
  <si>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</si>
  <si>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</si>
  <si>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</si>
  <si>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</si>
  <si>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</si>
  <si>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</si>
  <si>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</si>
  <si>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</si>
  <si>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>Наименование и местонахождение объекта</t>
  </si>
  <si>
    <t>Форма собственности</t>
  </si>
  <si>
    <t>Сметная стоимость в ценах года начала реализации программы, тыс. руб.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</si>
  <si>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</si>
  <si>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</si>
  <si>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</si>
  <si>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</si>
  <si>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</si>
  <si>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</si>
  <si>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</si>
  <si>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</si>
  <si>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</si>
  <si>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</si>
  <si>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</si>
  <si>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</si>
  <si>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</si>
  <si>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</si>
  <si>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</si>
  <si>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</si>
  <si>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</si>
  <si>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</si>
  <si>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"Энергосбережение и повышение энергетической эффективности</t>
  </si>
  <si>
    <t>2.3.</t>
  </si>
  <si>
    <t xml:space="preserve">Сроки  исполнения (годы) </t>
  </si>
  <si>
    <t>муниципальная, частная</t>
  </si>
  <si>
    <t>Итого по разделу 1:</t>
  </si>
  <si>
    <t>Итого по разделу 2: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</si>
  <si>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</si>
  <si>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</si>
  <si>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</si>
  <si>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</si>
  <si>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</si>
  <si>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</si>
  <si>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Итого по разделам в сфере жилищного хозяйства:</t>
  </si>
  <si>
    <t>Укрепление конструктивных элементов фасада жилых домов с целью сокращения потерь тепловой энергии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</si>
  <si>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</si>
  <si>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</si>
  <si>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</si>
  <si>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</si>
  <si>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</si>
  <si>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</si>
  <si>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</si>
  <si>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 xml:space="preserve">2014г. </t>
  </si>
  <si>
    <t xml:space="preserve">2.2. Утепление фасада жилого дома по адресам: </t>
  </si>
  <si>
    <t xml:space="preserve">Улучшение системы ГВС и снижение потерь  тепловой  энергии в виде ГВС в 1 - ом жилом доме на 5%  </t>
  </si>
  <si>
    <t>Рациональное использование тепловой энергии;
 увеличение срока службы строительных конструкций</t>
  </si>
  <si>
    <r>
      <t xml:space="preserve">2.3. Замена оборудования внутридомовых инженерных систем исчерпавшего нормативный срок службы  в жилых домах по адресам:                                                                        </t>
    </r>
  </si>
  <si>
    <t>2013-2015 г.</t>
  </si>
  <si>
    <r>
      <t xml:space="preserve">( </t>
    </r>
    <r>
      <rPr>
        <b/>
        <sz val="14"/>
        <rFont val="Arial"/>
        <family val="2"/>
      </rPr>
      <t>* )</t>
    </r>
  </si>
  <si>
    <t>( * )</t>
  </si>
  <si>
    <t xml:space="preserve">1.1. Получение энергетических паспортов зданий, жилых домов по адресам: ( * )                                                                                                         </t>
  </si>
  <si>
    <t>( * ) - адреса объектов будут определены по итогам решений собственников помещений многоквартирных домов.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</si>
  <si>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</si>
  <si>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</si>
  <si>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</si>
  <si>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</si>
  <si>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 xml:space="preserve"> - протяженность                                  - кол-во МКД</t>
  </si>
  <si>
    <t xml:space="preserve"> - протяженность трубопроводов                                                                                                   - кол-во стояков ГВС и ХВС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</si>
  <si>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</si>
  <si>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</si>
  <si>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</si>
  <si>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266,0                                                  1</t>
  </si>
  <si>
    <t>1                                   1</t>
  </si>
  <si>
    <t>984,0                                          1</t>
  </si>
  <si>
    <t xml:space="preserve"> м п                      ед.                            ед.</t>
  </si>
  <si>
    <t>м п                       ед.</t>
  </si>
  <si>
    <t>м п                      ед.</t>
  </si>
  <si>
    <t>м п                     ед.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</si>
  <si>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</si>
  <si>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МЕРОПРИЯТИЙ ПО РЕАЛИЗАЦИИ ДОЛГОСРОЧНОЙ ЦЕЛЕВОЙ ПРОГРАММЫ МО СЕРТОЛОВО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</si>
  <si>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годах"</t>
    </r>
  </si>
  <si>
    <t>№   п/п</t>
  </si>
  <si>
    <t>0                                                     0                                                                  0</t>
  </si>
  <si>
    <t xml:space="preserve"> ДОЛГОСРОЧНОЙ ЦЕЛЕВОЙ ПРОГРАММЫ МО СЕРТОЛОВО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</si>
  <si>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</si>
  <si>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</si>
  <si>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</si>
  <si>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</si>
  <si>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</si>
  <si>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</si>
  <si>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м п                       ед.                                    ед.</t>
  </si>
  <si>
    <t xml:space="preserve"> - протяженность трубопроводов                                                                                                  - кол-во разводящих магистралей ХВС                                                                                              - кол-во разводящих магистралей ГВС</t>
  </si>
  <si>
    <r>
      <t xml:space="preserve">2.3.5. Замена стояков полотенцесушителей </t>
    </r>
    <r>
      <rPr>
        <sz val="14"/>
        <rFont val="Times New Roman"/>
        <family val="1"/>
      </rPr>
      <t xml:space="preserve">                                                            ул. Заречная, д.13;                                                                                                              ул. Молодцова, дд.4; 12;</t>
    </r>
  </si>
  <si>
    <r>
      <t>2.1. Замена  внутридомовых тупиковых систем ГВС на циркуляционные в жилых домах</t>
    </r>
    <r>
      <rPr>
        <sz val="14"/>
        <rFont val="Times New Roman"/>
        <family val="1"/>
      </rPr>
      <t xml:space="preserve">.                                                                                                   ул. Молодёжная, д. 3;                                                                                                                                              </t>
    </r>
  </si>
  <si>
    <r>
      <t>герметизация межпанельных швов</t>
    </r>
    <r>
      <rPr>
        <sz val="14"/>
        <rFont val="Times New Roman"/>
        <family val="1"/>
      </rPr>
      <t xml:space="preserve">                                                     ул. Заречная, д.13;                                                                                   </t>
    </r>
    <r>
      <rPr>
        <b/>
        <sz val="14"/>
        <rFont val="Times New Roman"/>
        <family val="1"/>
      </rPr>
      <t>замена оконных блоков на лестницах</t>
    </r>
    <r>
      <rPr>
        <sz val="14"/>
        <rFont val="Times New Roman"/>
        <family val="1"/>
      </rPr>
      <t xml:space="preserve">                                                                              мкр. Черная Речка, д. 20;</t>
    </r>
  </si>
  <si>
    <r>
      <t xml:space="preserve">2.4. Утепление крыш жилых домов по адресам:                                                                                                                   </t>
    </r>
    <r>
      <rPr>
        <sz val="14"/>
        <rFont val="Times New Roman"/>
        <family val="1"/>
      </rPr>
      <t>ул. Центральная, д. 2;</t>
    </r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</si>
  <si>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</si>
  <si>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>2089                                  5</t>
  </si>
  <si>
    <r>
      <t xml:space="preserve">2.3.1. Замена систем                                                                                                        - ХВС </t>
    </r>
    <r>
      <rPr>
        <sz val="14"/>
        <rFont val="Times New Roman"/>
        <family val="1"/>
      </rPr>
      <t xml:space="preserve">ул. Ветеранов, д. 3; ул. Молодежная, дд. 3;6;                                                                                       ул. Молодцова, д.3;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- ГВС</t>
    </r>
    <r>
      <rPr>
        <sz val="14"/>
        <rFont val="Times New Roman"/>
        <family val="1"/>
      </rPr>
      <t xml:space="preserve"> ул.Центральная, д.2;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2.3.2. Замена стояков ГВС и ХВС по квартирам                                                             </t>
    </r>
    <r>
      <rPr>
        <sz val="14"/>
        <rFont val="Times New Roman"/>
        <family val="1"/>
      </rPr>
      <t xml:space="preserve">ул. Ветеранов, дд. 5; 6;                                                                                              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ул. Заречная, дд.3;9;13;                                                                                                                    ул. Молодежная, д. 7;                                                                                                           ул. Молодцова, дд.4;9;12;    </t>
    </r>
    <r>
      <rPr>
        <b/>
        <sz val="14"/>
        <rFont val="Times New Roman"/>
        <family val="1"/>
      </rPr>
      <t xml:space="preserve">                                                     </t>
    </r>
  </si>
  <si>
    <t>980                                 2                                       1</t>
  </si>
  <si>
    <t xml:space="preserve">Рациональное использование предоставляемых услуг по водоснабжению в 18 жилых домах, элекроэнергии в 2-х жилых домах                                        Экономия потребления тепловой энергии  в  системе ГВС в  на 5% </t>
  </si>
  <si>
    <r>
      <t xml:space="preserve"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 xml:space="preserve">_________  </t>
    </r>
    <r>
      <rPr>
        <i/>
        <sz val="18"/>
        <rFont val="Times New Roman"/>
        <family val="1"/>
      </rPr>
      <t>2013г. №</t>
    </r>
    <r>
      <rPr>
        <i/>
        <u val="single"/>
        <sz val="18"/>
        <rFont val="Times New Roman"/>
        <family val="1"/>
      </rPr>
      <t>_____</t>
    </r>
  </si>
  <si>
    <t xml:space="preserve">Приложение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_________  2013г. №_____                                                                                                            </t>
  </si>
  <si>
    <t>Замена оборудования внутридомовых инженерных систем исчерпавшего  нормативный срок эксплуатации</t>
  </si>
  <si>
    <r>
      <t xml:space="preserve">2.3.4. Замена системы электроснабжения </t>
    </r>
    <r>
      <rPr>
        <sz val="14"/>
        <rFont val="Times New Roman"/>
        <family val="1"/>
      </rPr>
      <t xml:space="preserve">                                                            ул. Молодежная, д. 7;                                                                                  </t>
    </r>
  </si>
  <si>
    <t>ул. Молодцова, д.2;</t>
  </si>
  <si>
    <t xml:space="preserve">ул. Молодежная, д. 8, корп. 2; </t>
  </si>
  <si>
    <r>
      <t xml:space="preserve">2.3.3. Замена нижней разводки ЦО                                                                                                          </t>
    </r>
    <r>
      <rPr>
        <sz val="14"/>
        <rFont val="Times New Roman"/>
        <family val="1"/>
      </rPr>
      <t xml:space="preserve">ул. Ветеранов, д.3а;                                                                                                      ул. Заречная, д.12;                                                                                                                       ул. Молодежная, д.3;                                                                                               ул. Сосновая, дд. 1;2;ул. Молодежная, д. 3; </t>
    </r>
  </si>
  <si>
    <t>956                                                  42</t>
  </si>
  <si>
    <t>5575                                 113</t>
  </si>
  <si>
    <t xml:space="preserve"> ПЕРЕЧЕНЬ ОБЪЕКТОВ (ПО АДРЕСАМ)</t>
  </si>
  <si>
    <t>Справочно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</si>
</sst>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ourier New"/>
      <family val="3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i/>
      <sz val="18"/>
      <name val="Times New Roman"/>
      <family val="1"/>
    </font>
    <font>
      <i/>
      <u val="single"/>
      <sz val="18"/>
      <name val="Times New Roman"/>
      <family val="1"/>
    </font>
    <font>
      <b/>
      <i/>
      <sz val="2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BreakPreview" zoomScale="85" zoomScaleNormal="55" zoomScaleSheetLayoutView="85" workbookViewId="0" topLeftCell="A28">
      <selection activeCell="A40" sqref="A40:IV41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9" customWidth="1"/>
    <col min="11" max="16384" width="9.125" style="10" customWidth="1"/>
  </cols>
  <sheetData>
    <row r="1" spans="9:10" ht="12.75" customHeight="1">
      <c r="I1" s="118" t="s">
        <v>123</v>
      </c>
      <c r="J1" s="118"/>
    </row>
    <row r="2" spans="9:10" ht="36" customHeight="1">
      <c r="I2" s="118"/>
      <c r="J2" s="118"/>
    </row>
    <row r="3" spans="9:10" ht="46.5" customHeight="1">
      <c r="I3" s="118"/>
      <c r="J3" s="118"/>
    </row>
    <row r="4" spans="2:10" ht="16.5" customHeight="1">
      <c r="B4" s="88" t="s">
        <v>4</v>
      </c>
      <c r="C4" s="88"/>
      <c r="D4" s="88"/>
      <c r="E4" s="88"/>
      <c r="F4" s="88"/>
      <c r="G4" s="88"/>
      <c r="H4" s="88"/>
      <c r="I4" s="88"/>
      <c r="J4" s="88"/>
    </row>
    <row r="5" spans="2:10" ht="18.75" customHeight="1">
      <c r="B5" s="88" t="s">
        <v>101</v>
      </c>
      <c r="C5" s="88"/>
      <c r="D5" s="88"/>
      <c r="E5" s="88"/>
      <c r="F5" s="88"/>
      <c r="G5" s="88"/>
      <c r="H5" s="88"/>
      <c r="I5" s="88"/>
      <c r="J5" s="88"/>
    </row>
    <row r="6" spans="2:10" ht="18.75">
      <c r="B6" s="91" t="s">
        <v>23</v>
      </c>
      <c r="C6" s="91"/>
      <c r="D6" s="91"/>
      <c r="E6" s="91"/>
      <c r="F6" s="91"/>
      <c r="G6" s="91"/>
      <c r="H6" s="91"/>
      <c r="I6" s="91"/>
      <c r="J6" s="91"/>
    </row>
    <row r="7" spans="2:10" ht="18.75">
      <c r="B7" s="91" t="s">
        <v>67</v>
      </c>
      <c r="C7" s="91"/>
      <c r="D7" s="91"/>
      <c r="E7" s="91"/>
      <c r="F7" s="91"/>
      <c r="G7" s="91"/>
      <c r="H7" s="91"/>
      <c r="I7" s="91"/>
      <c r="J7" s="91"/>
    </row>
    <row r="8" spans="2:10" ht="12.75"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2.75">
      <c r="A9" s="12"/>
      <c r="J9" s="11"/>
    </row>
    <row r="10" spans="1:10" ht="17.25" customHeight="1">
      <c r="A10" s="89" t="s">
        <v>27</v>
      </c>
      <c r="B10" s="89" t="s">
        <v>24</v>
      </c>
      <c r="C10" s="89" t="s">
        <v>5</v>
      </c>
      <c r="D10" s="89" t="s">
        <v>20</v>
      </c>
      <c r="E10" s="89" t="s">
        <v>25</v>
      </c>
      <c r="F10" s="89" t="s">
        <v>7</v>
      </c>
      <c r="G10" s="89"/>
      <c r="H10" s="89"/>
      <c r="I10" s="90" t="s">
        <v>26</v>
      </c>
      <c r="J10" s="89" t="s">
        <v>21</v>
      </c>
    </row>
    <row r="11" spans="1:10" ht="31.5" customHeight="1">
      <c r="A11" s="89"/>
      <c r="B11" s="89"/>
      <c r="C11" s="89"/>
      <c r="D11" s="89"/>
      <c r="E11" s="89"/>
      <c r="F11" s="13">
        <v>2013</v>
      </c>
      <c r="G11" s="13">
        <v>2014</v>
      </c>
      <c r="H11" s="13">
        <v>2015</v>
      </c>
      <c r="I11" s="90"/>
      <c r="J11" s="89"/>
    </row>
    <row r="12" spans="1:10" s="29" customFormat="1" ht="10.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</row>
    <row r="13" spans="1:10" ht="15.75" customHeight="1">
      <c r="A13" s="106" t="s">
        <v>28</v>
      </c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20.25" customHeight="1">
      <c r="A14" s="95" t="s">
        <v>8</v>
      </c>
      <c r="B14" s="92" t="s">
        <v>44</v>
      </c>
      <c r="C14" s="30" t="s">
        <v>29</v>
      </c>
      <c r="D14" s="95" t="s">
        <v>73</v>
      </c>
      <c r="E14" s="31">
        <f>F14+G14+H14</f>
        <v>1077</v>
      </c>
      <c r="F14" s="31">
        <v>117</v>
      </c>
      <c r="G14" s="31">
        <v>600</v>
      </c>
      <c r="H14" s="31">
        <v>360</v>
      </c>
      <c r="I14" s="97" t="s">
        <v>68</v>
      </c>
      <c r="J14" s="96" t="s">
        <v>31</v>
      </c>
    </row>
    <row r="15" spans="1:10" ht="31.5" customHeight="1">
      <c r="A15" s="95"/>
      <c r="B15" s="93"/>
      <c r="C15" s="14" t="s">
        <v>9</v>
      </c>
      <c r="D15" s="95"/>
      <c r="E15" s="31">
        <f>F15+G15+H15</f>
        <v>885.3</v>
      </c>
      <c r="F15" s="9">
        <v>105.3</v>
      </c>
      <c r="G15" s="9">
        <v>480</v>
      </c>
      <c r="H15" s="9">
        <v>300</v>
      </c>
      <c r="I15" s="98"/>
      <c r="J15" s="85"/>
    </row>
    <row r="16" spans="1:10" ht="18.75" customHeight="1">
      <c r="A16" s="95"/>
      <c r="B16" s="94"/>
      <c r="C16" s="14" t="s">
        <v>1</v>
      </c>
      <c r="D16" s="95"/>
      <c r="E16" s="31">
        <f>F16+G16+H16</f>
        <v>191.7</v>
      </c>
      <c r="F16" s="9">
        <v>11.7</v>
      </c>
      <c r="G16" s="9">
        <v>120</v>
      </c>
      <c r="H16" s="9">
        <v>60</v>
      </c>
      <c r="I16" s="99"/>
      <c r="J16" s="86"/>
    </row>
    <row r="17" spans="1:10" ht="18.75" customHeight="1">
      <c r="A17" s="25"/>
      <c r="B17" s="32" t="s">
        <v>40</v>
      </c>
      <c r="C17" s="33"/>
      <c r="D17" s="34"/>
      <c r="E17" s="39">
        <f>SUM(E18:E19)</f>
        <v>1077</v>
      </c>
      <c r="F17" s="31">
        <f aca="true" t="shared" si="0" ref="F17:H19">F14</f>
        <v>117</v>
      </c>
      <c r="G17" s="39">
        <f t="shared" si="0"/>
        <v>600</v>
      </c>
      <c r="H17" s="39">
        <f t="shared" si="0"/>
        <v>360</v>
      </c>
      <c r="I17" s="35"/>
      <c r="J17" s="25"/>
    </row>
    <row r="18" spans="1:10" ht="38.25" customHeight="1">
      <c r="A18" s="15"/>
      <c r="B18" s="14" t="s">
        <v>9</v>
      </c>
      <c r="C18" s="14"/>
      <c r="D18" s="15"/>
      <c r="E18" s="31">
        <f>SUM(F18:H18)</f>
        <v>885.3</v>
      </c>
      <c r="F18" s="31">
        <f t="shared" si="0"/>
        <v>105.3</v>
      </c>
      <c r="G18" s="31">
        <f t="shared" si="0"/>
        <v>480</v>
      </c>
      <c r="H18" s="31">
        <f t="shared" si="0"/>
        <v>300</v>
      </c>
      <c r="I18" s="27"/>
      <c r="J18" s="26"/>
    </row>
    <row r="19" spans="1:10" ht="18.75" customHeight="1">
      <c r="A19" s="15"/>
      <c r="B19" s="14" t="s">
        <v>1</v>
      </c>
      <c r="C19" s="14"/>
      <c r="D19" s="15"/>
      <c r="E19" s="31">
        <f>SUM(F19:H19)</f>
        <v>191.7</v>
      </c>
      <c r="F19" s="31">
        <f t="shared" si="0"/>
        <v>11.7</v>
      </c>
      <c r="G19" s="31">
        <f t="shared" si="0"/>
        <v>120</v>
      </c>
      <c r="H19" s="31">
        <f t="shared" si="0"/>
        <v>60</v>
      </c>
      <c r="I19" s="27"/>
      <c r="J19" s="26"/>
    </row>
    <row r="20" spans="1:10" ht="18" customHeight="1">
      <c r="A20" s="100" t="s">
        <v>41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120" t="s">
        <v>10</v>
      </c>
      <c r="B21" s="121" t="s">
        <v>30</v>
      </c>
      <c r="C21" s="30" t="s">
        <v>29</v>
      </c>
      <c r="D21" s="95" t="s">
        <v>72</v>
      </c>
      <c r="E21" s="31">
        <f>F21+G21+H21</f>
        <v>812.6</v>
      </c>
      <c r="F21" s="31">
        <v>812.6</v>
      </c>
      <c r="G21" s="31">
        <v>0</v>
      </c>
      <c r="H21" s="31">
        <v>0</v>
      </c>
      <c r="I21" s="97" t="s">
        <v>68</v>
      </c>
      <c r="J21" s="119" t="s">
        <v>76</v>
      </c>
    </row>
    <row r="22" spans="1:10" ht="30" customHeight="1">
      <c r="A22" s="120"/>
      <c r="B22" s="121"/>
      <c r="C22" s="14" t="s">
        <v>9</v>
      </c>
      <c r="D22" s="95"/>
      <c r="E22" s="9">
        <f>F22+G22+H22</f>
        <v>728.9</v>
      </c>
      <c r="F22" s="9">
        <v>728.9</v>
      </c>
      <c r="G22" s="47">
        <v>0</v>
      </c>
      <c r="H22" s="47">
        <v>0</v>
      </c>
      <c r="I22" s="98"/>
      <c r="J22" s="119"/>
    </row>
    <row r="23" spans="1:10" ht="17.25" customHeight="1">
      <c r="A23" s="120"/>
      <c r="B23" s="121"/>
      <c r="C23" s="14" t="s">
        <v>1</v>
      </c>
      <c r="D23" s="95"/>
      <c r="E23" s="9">
        <f>F23+G23+H23</f>
        <v>83.7</v>
      </c>
      <c r="F23" s="9">
        <v>83.7</v>
      </c>
      <c r="G23" s="47">
        <v>0</v>
      </c>
      <c r="H23" s="47">
        <v>0</v>
      </c>
      <c r="I23" s="99"/>
      <c r="J23" s="119"/>
    </row>
    <row r="24" spans="1:10" ht="33.75" customHeight="1">
      <c r="A24" s="112" t="s">
        <v>11</v>
      </c>
      <c r="B24" s="115" t="s">
        <v>60</v>
      </c>
      <c r="C24" s="30" t="s">
        <v>29</v>
      </c>
      <c r="D24" s="109" t="s">
        <v>70</v>
      </c>
      <c r="E24" s="31">
        <f>H24+G24+F24</f>
        <v>2450</v>
      </c>
      <c r="F24" s="31">
        <v>0</v>
      </c>
      <c r="G24" s="31">
        <v>0</v>
      </c>
      <c r="H24" s="31">
        <f>H26+H25</f>
        <v>2450</v>
      </c>
      <c r="I24" s="97" t="s">
        <v>68</v>
      </c>
      <c r="J24" s="96" t="s">
        <v>66</v>
      </c>
    </row>
    <row r="25" spans="1:10" ht="33.75" customHeight="1">
      <c r="A25" s="113"/>
      <c r="B25" s="116"/>
      <c r="C25" s="14" t="s">
        <v>9</v>
      </c>
      <c r="D25" s="110"/>
      <c r="E25" s="31">
        <f>H25+G25+F25</f>
        <v>1960</v>
      </c>
      <c r="F25" s="9">
        <v>0</v>
      </c>
      <c r="G25" s="9">
        <v>0</v>
      </c>
      <c r="H25" s="9">
        <v>1960</v>
      </c>
      <c r="I25" s="98"/>
      <c r="J25" s="85"/>
    </row>
    <row r="26" spans="1:10" ht="33.75" customHeight="1">
      <c r="A26" s="114"/>
      <c r="B26" s="117"/>
      <c r="C26" s="14" t="s">
        <v>1</v>
      </c>
      <c r="D26" s="87"/>
      <c r="E26" s="31">
        <f>H26+G26+F26</f>
        <v>490</v>
      </c>
      <c r="F26" s="9">
        <v>0</v>
      </c>
      <c r="G26" s="9">
        <v>0</v>
      </c>
      <c r="H26" s="9">
        <v>490</v>
      </c>
      <c r="I26" s="99"/>
      <c r="J26" s="86"/>
    </row>
    <row r="27" spans="1:10" ht="33.75" customHeight="1">
      <c r="A27" s="112" t="s">
        <v>54</v>
      </c>
      <c r="B27" s="115" t="s">
        <v>71</v>
      </c>
      <c r="C27" s="30" t="s">
        <v>29</v>
      </c>
      <c r="D27" s="109" t="s">
        <v>73</v>
      </c>
      <c r="E27" s="31">
        <f aca="true" t="shared" si="1" ref="E27:E32">F27+G27+H27</f>
        <v>37281.56</v>
      </c>
      <c r="F27" s="31">
        <v>29231.56</v>
      </c>
      <c r="G27" s="31">
        <v>3150</v>
      </c>
      <c r="H27" s="31">
        <v>4900</v>
      </c>
      <c r="I27" s="97" t="s">
        <v>68</v>
      </c>
      <c r="J27" s="96" t="s">
        <v>122</v>
      </c>
    </row>
    <row r="28" spans="1:10" ht="33.75" customHeight="1">
      <c r="A28" s="113"/>
      <c r="B28" s="116"/>
      <c r="C28" s="14" t="s">
        <v>9</v>
      </c>
      <c r="D28" s="110"/>
      <c r="E28" s="9">
        <f t="shared" si="1"/>
        <v>32605.8</v>
      </c>
      <c r="F28" s="9">
        <v>26165.8</v>
      </c>
      <c r="G28" s="9">
        <v>2520</v>
      </c>
      <c r="H28" s="9">
        <v>3920</v>
      </c>
      <c r="I28" s="98"/>
      <c r="J28" s="85"/>
    </row>
    <row r="29" spans="1:10" ht="33.75" customHeight="1">
      <c r="A29" s="114"/>
      <c r="B29" s="117"/>
      <c r="C29" s="14" t="s">
        <v>1</v>
      </c>
      <c r="D29" s="87"/>
      <c r="E29" s="9">
        <f t="shared" si="1"/>
        <v>4675.76</v>
      </c>
      <c r="F29" s="9">
        <v>3065.76</v>
      </c>
      <c r="G29" s="9">
        <v>630</v>
      </c>
      <c r="H29" s="9">
        <f>H27-H28</f>
        <v>980</v>
      </c>
      <c r="I29" s="99"/>
      <c r="J29" s="86"/>
    </row>
    <row r="30" spans="1:10" ht="40.5" customHeight="1">
      <c r="A30" s="112" t="s">
        <v>62</v>
      </c>
      <c r="B30" s="115" t="s">
        <v>64</v>
      </c>
      <c r="C30" s="30" t="s">
        <v>29</v>
      </c>
      <c r="D30" s="109" t="s">
        <v>70</v>
      </c>
      <c r="E30" s="31">
        <f t="shared" si="1"/>
        <v>1025</v>
      </c>
      <c r="F30" s="31">
        <v>0</v>
      </c>
      <c r="G30" s="31">
        <v>0</v>
      </c>
      <c r="H30" s="31">
        <f>H31+H32</f>
        <v>1025</v>
      </c>
      <c r="I30" s="97" t="s">
        <v>68</v>
      </c>
      <c r="J30" s="96" t="s">
        <v>77</v>
      </c>
    </row>
    <row r="31" spans="1:10" ht="33.75" customHeight="1">
      <c r="A31" s="113"/>
      <c r="B31" s="116"/>
      <c r="C31" s="14" t="s">
        <v>9</v>
      </c>
      <c r="D31" s="110"/>
      <c r="E31" s="9">
        <f t="shared" si="1"/>
        <v>820</v>
      </c>
      <c r="F31" s="9">
        <v>0</v>
      </c>
      <c r="G31" s="9">
        <v>0</v>
      </c>
      <c r="H31" s="9">
        <v>820</v>
      </c>
      <c r="I31" s="98"/>
      <c r="J31" s="85"/>
    </row>
    <row r="32" spans="1:10" ht="33.75" customHeight="1">
      <c r="A32" s="114"/>
      <c r="B32" s="117"/>
      <c r="C32" s="14" t="s">
        <v>1</v>
      </c>
      <c r="D32" s="87"/>
      <c r="E32" s="9">
        <f t="shared" si="1"/>
        <v>205</v>
      </c>
      <c r="F32" s="9">
        <v>0</v>
      </c>
      <c r="G32" s="9">
        <v>0</v>
      </c>
      <c r="H32" s="9">
        <v>205</v>
      </c>
      <c r="I32" s="99"/>
      <c r="J32" s="86"/>
    </row>
    <row r="33" spans="1:10" ht="19.5" customHeight="1">
      <c r="A33" s="46"/>
      <c r="B33" s="32" t="s">
        <v>42</v>
      </c>
      <c r="C33" s="14"/>
      <c r="D33" s="9"/>
      <c r="E33" s="39">
        <f aca="true" t="shared" si="2" ref="E33:H35">E21+E24+E27+E30</f>
        <v>41569.159999999996</v>
      </c>
      <c r="F33" s="39">
        <f t="shared" si="2"/>
        <v>30044.16</v>
      </c>
      <c r="G33" s="39">
        <f t="shared" si="2"/>
        <v>3150</v>
      </c>
      <c r="H33" s="39">
        <f t="shared" si="2"/>
        <v>8375</v>
      </c>
      <c r="I33" s="48"/>
      <c r="J33" s="26"/>
    </row>
    <row r="34" spans="1:10" ht="23.25" customHeight="1">
      <c r="A34" s="46"/>
      <c r="B34" s="103" t="s">
        <v>9</v>
      </c>
      <c r="C34" s="104"/>
      <c r="D34" s="105"/>
      <c r="E34" s="39">
        <f t="shared" si="2"/>
        <v>36114.7</v>
      </c>
      <c r="F34" s="39">
        <f t="shared" si="2"/>
        <v>26894.7</v>
      </c>
      <c r="G34" s="39">
        <f t="shared" si="2"/>
        <v>2520</v>
      </c>
      <c r="H34" s="39">
        <f t="shared" si="2"/>
        <v>6700</v>
      </c>
      <c r="I34" s="48"/>
      <c r="J34" s="26"/>
    </row>
    <row r="35" spans="1:10" ht="22.5" customHeight="1">
      <c r="A35" s="46"/>
      <c r="B35" s="103" t="s">
        <v>1</v>
      </c>
      <c r="C35" s="104"/>
      <c r="D35" s="105"/>
      <c r="E35" s="39">
        <f t="shared" si="2"/>
        <v>5454.46</v>
      </c>
      <c r="F35" s="39">
        <f t="shared" si="2"/>
        <v>3149.46</v>
      </c>
      <c r="G35" s="39">
        <f t="shared" si="2"/>
        <v>630</v>
      </c>
      <c r="H35" s="39">
        <f t="shared" si="2"/>
        <v>1675</v>
      </c>
      <c r="I35" s="48"/>
      <c r="J35" s="26"/>
    </row>
    <row r="36" spans="1:10" ht="24" customHeight="1">
      <c r="A36" s="16"/>
      <c r="B36" s="106" t="s">
        <v>12</v>
      </c>
      <c r="C36" s="107"/>
      <c r="D36" s="108"/>
      <c r="E36" s="39">
        <f aca="true" t="shared" si="3" ref="E36:H38">E17+E33</f>
        <v>42646.159999999996</v>
      </c>
      <c r="F36" s="39">
        <f t="shared" si="3"/>
        <v>30161.16</v>
      </c>
      <c r="G36" s="39">
        <f t="shared" si="3"/>
        <v>3750</v>
      </c>
      <c r="H36" s="39">
        <f t="shared" si="3"/>
        <v>8735</v>
      </c>
      <c r="I36" s="8"/>
      <c r="J36" s="15"/>
    </row>
    <row r="37" spans="1:10" ht="27" customHeight="1">
      <c r="A37" s="16"/>
      <c r="B37" s="100" t="s">
        <v>9</v>
      </c>
      <c r="C37" s="101"/>
      <c r="D37" s="102"/>
      <c r="E37" s="39">
        <f t="shared" si="3"/>
        <v>37000</v>
      </c>
      <c r="F37" s="39">
        <f t="shared" si="3"/>
        <v>27000</v>
      </c>
      <c r="G37" s="39">
        <f t="shared" si="3"/>
        <v>3000</v>
      </c>
      <c r="H37" s="39">
        <f t="shared" si="3"/>
        <v>7000</v>
      </c>
      <c r="I37" s="8"/>
      <c r="J37" s="15"/>
    </row>
    <row r="38" spans="1:10" ht="19.5" customHeight="1">
      <c r="A38" s="16"/>
      <c r="B38" s="100" t="s">
        <v>1</v>
      </c>
      <c r="C38" s="101"/>
      <c r="D38" s="102"/>
      <c r="E38" s="8">
        <f t="shared" si="3"/>
        <v>5646.16</v>
      </c>
      <c r="F38" s="8">
        <f t="shared" si="3"/>
        <v>3161.16</v>
      </c>
      <c r="G38" s="8">
        <f t="shared" si="3"/>
        <v>750</v>
      </c>
      <c r="H38" s="8">
        <f t="shared" si="3"/>
        <v>1735</v>
      </c>
      <c r="I38" s="8"/>
      <c r="J38" s="15"/>
    </row>
    <row r="39" spans="1:10" ht="44.25" customHeight="1">
      <c r="A39" s="17"/>
      <c r="B39" s="49"/>
      <c r="C39" s="50"/>
      <c r="D39" s="17"/>
      <c r="E39" s="51"/>
      <c r="F39" s="51"/>
      <c r="G39" s="51"/>
      <c r="H39" s="51"/>
      <c r="I39" s="51"/>
      <c r="J39" s="18"/>
    </row>
    <row r="40" ht="12.75">
      <c r="J40" s="11"/>
    </row>
    <row r="41" ht="12.75">
      <c r="J41" s="11"/>
    </row>
    <row r="42" spans="2:10" ht="12.75">
      <c r="B42" s="54"/>
      <c r="C42" s="54"/>
      <c r="D42" s="54"/>
      <c r="E42" s="54"/>
      <c r="F42" s="54"/>
      <c r="G42" s="54"/>
      <c r="J42" s="11"/>
    </row>
    <row r="43" spans="2:10" ht="12.75">
      <c r="B43" s="54"/>
      <c r="C43" s="54"/>
      <c r="D43" s="54"/>
      <c r="E43" s="54"/>
      <c r="F43" s="54"/>
      <c r="G43" s="54"/>
      <c r="J43" s="11"/>
    </row>
    <row r="44" spans="2:10" ht="12.75">
      <c r="B44" s="54"/>
      <c r="C44" s="54"/>
      <c r="D44" s="54"/>
      <c r="E44" s="54"/>
      <c r="F44" s="54"/>
      <c r="G44" s="54"/>
      <c r="J44" s="11"/>
    </row>
    <row r="45" spans="2:10" ht="12.75">
      <c r="B45" s="54"/>
      <c r="C45" s="54"/>
      <c r="D45" s="54"/>
      <c r="E45" s="54"/>
      <c r="F45" s="54"/>
      <c r="G45" s="54"/>
      <c r="J45" s="11"/>
    </row>
    <row r="46" spans="2:10" ht="12.75">
      <c r="B46" s="54"/>
      <c r="C46" s="54"/>
      <c r="D46" s="54"/>
      <c r="E46" s="54"/>
      <c r="F46" s="54"/>
      <c r="G46" s="54"/>
      <c r="J46" s="11"/>
    </row>
    <row r="47" spans="2:10" ht="12.75">
      <c r="B47" s="54"/>
      <c r="C47" s="54"/>
      <c r="D47" s="54"/>
      <c r="E47" s="54"/>
      <c r="F47" s="54"/>
      <c r="G47" s="54"/>
      <c r="J47" s="11"/>
    </row>
    <row r="48" spans="2:10" ht="12.75">
      <c r="B48" s="54"/>
      <c r="C48" s="54"/>
      <c r="D48" s="54"/>
      <c r="E48" s="54"/>
      <c r="F48" s="54"/>
      <c r="G48" s="54"/>
      <c r="J48" s="11"/>
    </row>
    <row r="49" spans="2:10" ht="12.75">
      <c r="B49" s="54"/>
      <c r="C49" s="54"/>
      <c r="D49" s="54"/>
      <c r="E49" s="54"/>
      <c r="F49" s="54"/>
      <c r="G49" s="54"/>
      <c r="J49" s="11"/>
    </row>
    <row r="50" spans="2:10" ht="12.75">
      <c r="B50" s="54"/>
      <c r="C50" s="54"/>
      <c r="D50" s="54"/>
      <c r="E50" s="54"/>
      <c r="F50" s="54"/>
      <c r="G50" s="54"/>
      <c r="J50" s="11"/>
    </row>
    <row r="51" spans="2:10" ht="12.75">
      <c r="B51" s="54"/>
      <c r="C51" s="54"/>
      <c r="D51" s="54"/>
      <c r="E51" s="54"/>
      <c r="F51" s="54"/>
      <c r="G51" s="54"/>
      <c r="J51" s="11"/>
    </row>
    <row r="52" ht="12.75"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</sheetData>
  <mergeCells count="46">
    <mergeCell ref="I1:J3"/>
    <mergeCell ref="J27:J29"/>
    <mergeCell ref="B27:B29"/>
    <mergeCell ref="D21:D23"/>
    <mergeCell ref="A20:J20"/>
    <mergeCell ref="J21:J23"/>
    <mergeCell ref="A21:A23"/>
    <mergeCell ref="I21:I23"/>
    <mergeCell ref="B21:B23"/>
    <mergeCell ref="A27:A29"/>
    <mergeCell ref="J30:J32"/>
    <mergeCell ref="I30:I32"/>
    <mergeCell ref="A24:A26"/>
    <mergeCell ref="A30:A32"/>
    <mergeCell ref="B30:B32"/>
    <mergeCell ref="D30:D32"/>
    <mergeCell ref="I24:I26"/>
    <mergeCell ref="D24:D26"/>
    <mergeCell ref="B24:B26"/>
    <mergeCell ref="J24:J26"/>
    <mergeCell ref="A10:A11"/>
    <mergeCell ref="B8:J8"/>
    <mergeCell ref="B10:B11"/>
    <mergeCell ref="D10:D11"/>
    <mergeCell ref="A13:J13"/>
    <mergeCell ref="B14:B16"/>
    <mergeCell ref="D14:D16"/>
    <mergeCell ref="A14:A16"/>
    <mergeCell ref="J14:J16"/>
    <mergeCell ref="I14:I16"/>
    <mergeCell ref="B4:J4"/>
    <mergeCell ref="B5:J5"/>
    <mergeCell ref="C10:C11"/>
    <mergeCell ref="E10:E11"/>
    <mergeCell ref="I10:I11"/>
    <mergeCell ref="B6:J6"/>
    <mergeCell ref="B7:J7"/>
    <mergeCell ref="F10:H10"/>
    <mergeCell ref="J10:J11"/>
    <mergeCell ref="I27:I29"/>
    <mergeCell ref="B38:D38"/>
    <mergeCell ref="B34:D34"/>
    <mergeCell ref="B35:D35"/>
    <mergeCell ref="B36:D36"/>
    <mergeCell ref="B37:D37"/>
    <mergeCell ref="D27:D29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6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70" zoomScaleNormal="70" zoomScaleSheetLayoutView="70" workbookViewId="0" topLeftCell="A17">
      <selection activeCell="G24" sqref="G24:G25"/>
    </sheetView>
  </sheetViews>
  <sheetFormatPr defaultColWidth="9.00390625" defaultRowHeight="12.75"/>
  <cols>
    <col min="1" max="1" width="67.375" style="10" customWidth="1"/>
    <col min="2" max="2" width="26.25390625" style="10" customWidth="1"/>
    <col min="3" max="3" width="24.875" style="10" customWidth="1"/>
    <col min="4" max="4" width="15.75390625" style="10" customWidth="1"/>
    <col min="5" max="5" width="16.25390625" style="10" customWidth="1"/>
    <col min="6" max="6" width="15.625" style="10" customWidth="1"/>
    <col min="7" max="7" width="16.375" style="10" customWidth="1"/>
    <col min="8" max="8" width="17.00390625" style="10" customWidth="1"/>
    <col min="9" max="9" width="60.25390625" style="10" customWidth="1"/>
    <col min="10" max="16384" width="9.125" style="10" customWidth="1"/>
  </cols>
  <sheetData>
    <row r="1" ht="15.75" hidden="1">
      <c r="A1" s="55"/>
    </row>
    <row r="2" spans="1:8" ht="46.5" customHeight="1">
      <c r="A2" s="55"/>
      <c r="E2" s="136" t="s">
        <v>133</v>
      </c>
      <c r="F2" s="136"/>
      <c r="G2" s="136"/>
      <c r="H2" s="136"/>
    </row>
    <row r="3" spans="1:8" ht="18" customHeight="1">
      <c r="A3" s="88" t="s">
        <v>132</v>
      </c>
      <c r="B3" s="88"/>
      <c r="C3" s="88"/>
      <c r="D3" s="88"/>
      <c r="E3" s="88"/>
      <c r="F3" s="88"/>
      <c r="G3" s="88"/>
      <c r="H3" s="88"/>
    </row>
    <row r="4" spans="1:8" ht="18.75">
      <c r="A4" s="88" t="s">
        <v>105</v>
      </c>
      <c r="B4" s="88"/>
      <c r="C4" s="88"/>
      <c r="D4" s="88"/>
      <c r="E4" s="88"/>
      <c r="F4" s="88"/>
      <c r="G4" s="88"/>
      <c r="H4" s="88"/>
    </row>
    <row r="5" spans="1:8" ht="18.75">
      <c r="A5" s="135" t="s">
        <v>53</v>
      </c>
      <c r="B5" s="91"/>
      <c r="C5" s="91"/>
      <c r="D5" s="91"/>
      <c r="E5" s="91"/>
      <c r="F5" s="91"/>
      <c r="G5" s="91"/>
      <c r="H5" s="91"/>
    </row>
    <row r="6" spans="1:8" ht="18.75">
      <c r="A6" s="91" t="s">
        <v>102</v>
      </c>
      <c r="B6" s="91"/>
      <c r="C6" s="91"/>
      <c r="D6" s="91"/>
      <c r="E6" s="91"/>
      <c r="F6" s="91"/>
      <c r="G6" s="91"/>
      <c r="H6" s="91"/>
    </row>
    <row r="7" spans="1:3" ht="7.5" customHeight="1">
      <c r="A7" s="56"/>
      <c r="C7" s="56"/>
    </row>
    <row r="8" spans="1:8" ht="12" customHeight="1">
      <c r="A8" s="133" t="s">
        <v>32</v>
      </c>
      <c r="B8" s="133" t="s">
        <v>55</v>
      </c>
      <c r="C8" s="133" t="s">
        <v>33</v>
      </c>
      <c r="D8" s="133" t="s">
        <v>34</v>
      </c>
      <c r="E8" s="132" t="s">
        <v>3</v>
      </c>
      <c r="F8" s="132"/>
      <c r="G8" s="132"/>
      <c r="H8" s="132"/>
    </row>
    <row r="9" spans="1:8" ht="9" customHeight="1">
      <c r="A9" s="133"/>
      <c r="B9" s="133"/>
      <c r="C9" s="133"/>
      <c r="D9" s="133"/>
      <c r="E9" s="132"/>
      <c r="F9" s="132"/>
      <c r="G9" s="132"/>
      <c r="H9" s="132"/>
    </row>
    <row r="10" spans="1:8" ht="17.25" customHeight="1">
      <c r="A10" s="133"/>
      <c r="B10" s="133"/>
      <c r="C10" s="133"/>
      <c r="D10" s="133"/>
      <c r="E10" s="133" t="s">
        <v>6</v>
      </c>
      <c r="F10" s="131" t="s">
        <v>13</v>
      </c>
      <c r="G10" s="131"/>
      <c r="H10" s="131"/>
    </row>
    <row r="11" spans="1:8" ht="96.75" customHeight="1">
      <c r="A11" s="133"/>
      <c r="B11" s="133"/>
      <c r="C11" s="133"/>
      <c r="D11" s="133"/>
      <c r="E11" s="133"/>
      <c r="F11" s="25" t="s">
        <v>72</v>
      </c>
      <c r="G11" s="25" t="s">
        <v>74</v>
      </c>
      <c r="H11" s="25" t="s">
        <v>70</v>
      </c>
    </row>
    <row r="12" spans="1:8" s="29" customFormat="1" ht="11.25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</row>
    <row r="13" spans="1:8" s="29" customFormat="1" ht="19.5" customHeight="1">
      <c r="A13" s="134" t="s">
        <v>28</v>
      </c>
      <c r="B13" s="134"/>
      <c r="C13" s="134"/>
      <c r="D13" s="134"/>
      <c r="E13" s="134"/>
      <c r="F13" s="134"/>
      <c r="G13" s="134"/>
      <c r="H13" s="134"/>
    </row>
    <row r="14" spans="1:8" ht="45" customHeight="1">
      <c r="A14" s="36" t="s">
        <v>82</v>
      </c>
      <c r="B14" s="25" t="s">
        <v>72</v>
      </c>
      <c r="C14" s="132" t="s">
        <v>56</v>
      </c>
      <c r="D14" s="137">
        <f>E14</f>
        <v>1077</v>
      </c>
      <c r="E14" s="137">
        <f>F14+G15+H16</f>
        <v>1077</v>
      </c>
      <c r="F14" s="58">
        <v>117</v>
      </c>
      <c r="G14" s="58">
        <v>0</v>
      </c>
      <c r="H14" s="58">
        <v>0</v>
      </c>
    </row>
    <row r="15" spans="1:8" ht="19.5" customHeight="1">
      <c r="A15" s="36" t="s">
        <v>80</v>
      </c>
      <c r="B15" s="25" t="s">
        <v>69</v>
      </c>
      <c r="C15" s="132"/>
      <c r="D15" s="137"/>
      <c r="E15" s="137"/>
      <c r="F15" s="58">
        <v>0</v>
      </c>
      <c r="G15" s="58">
        <v>600</v>
      </c>
      <c r="H15" s="58">
        <v>0</v>
      </c>
    </row>
    <row r="16" spans="1:8" ht="18" customHeight="1">
      <c r="A16" s="36" t="s">
        <v>81</v>
      </c>
      <c r="B16" s="25" t="s">
        <v>70</v>
      </c>
      <c r="C16" s="132"/>
      <c r="D16" s="137"/>
      <c r="E16" s="137"/>
      <c r="F16" s="58">
        <v>0</v>
      </c>
      <c r="G16" s="58">
        <v>0</v>
      </c>
      <c r="H16" s="58">
        <v>360</v>
      </c>
    </row>
    <row r="17" spans="1:8" ht="20.25" customHeight="1">
      <c r="A17" s="36" t="s">
        <v>57</v>
      </c>
      <c r="B17" s="25"/>
      <c r="C17" s="25"/>
      <c r="D17" s="39">
        <f>E17</f>
        <v>1077</v>
      </c>
      <c r="E17" s="39">
        <f>F17+G17+H17</f>
        <v>1077</v>
      </c>
      <c r="F17" s="39">
        <f>SUM(F14:F16)</f>
        <v>117</v>
      </c>
      <c r="G17" s="39">
        <f>SUM(G14:G16)</f>
        <v>600</v>
      </c>
      <c r="H17" s="39">
        <f>SUM(H14:H16)</f>
        <v>360</v>
      </c>
    </row>
    <row r="18" spans="1:8" ht="22.5" customHeight="1">
      <c r="A18" s="134" t="s">
        <v>41</v>
      </c>
      <c r="B18" s="134"/>
      <c r="C18" s="134"/>
      <c r="D18" s="134"/>
      <c r="E18" s="134"/>
      <c r="F18" s="134"/>
      <c r="G18" s="134"/>
      <c r="H18" s="134"/>
    </row>
    <row r="19" spans="1:8" ht="65.25" customHeight="1">
      <c r="A19" s="33" t="s">
        <v>115</v>
      </c>
      <c r="B19" s="25" t="s">
        <v>72</v>
      </c>
      <c r="C19" s="25" t="s">
        <v>56</v>
      </c>
      <c r="D19" s="39">
        <f>E19</f>
        <v>812.6</v>
      </c>
      <c r="E19" s="39">
        <f>F19+G19+H19</f>
        <v>812.6</v>
      </c>
      <c r="F19" s="39">
        <v>812.6</v>
      </c>
      <c r="G19" s="39">
        <v>0</v>
      </c>
      <c r="H19" s="68">
        <v>0</v>
      </c>
    </row>
    <row r="20" spans="1:8" ht="20.25" customHeight="1">
      <c r="A20" s="134" t="s">
        <v>75</v>
      </c>
      <c r="B20" s="134"/>
      <c r="C20" s="132" t="s">
        <v>56</v>
      </c>
      <c r="D20" s="137">
        <f>E20</f>
        <v>2450</v>
      </c>
      <c r="E20" s="137">
        <f>F20+G20+H20</f>
        <v>2450</v>
      </c>
      <c r="F20" s="39">
        <v>0</v>
      </c>
      <c r="G20" s="39">
        <v>0</v>
      </c>
      <c r="H20" s="70">
        <f>H21</f>
        <v>2450</v>
      </c>
    </row>
    <row r="21" spans="1:8" ht="78.75" customHeight="1">
      <c r="A21" s="36" t="s">
        <v>116</v>
      </c>
      <c r="B21" s="25" t="s">
        <v>70</v>
      </c>
      <c r="C21" s="132"/>
      <c r="D21" s="137"/>
      <c r="E21" s="137"/>
      <c r="F21" s="58">
        <v>0</v>
      </c>
      <c r="G21" s="58">
        <v>0</v>
      </c>
      <c r="H21" s="69">
        <v>2450</v>
      </c>
    </row>
    <row r="22" spans="1:8" ht="60" customHeight="1">
      <c r="A22" s="33" t="s">
        <v>78</v>
      </c>
      <c r="B22" s="25" t="s">
        <v>79</v>
      </c>
      <c r="C22" s="125" t="s">
        <v>56</v>
      </c>
      <c r="D22" s="128">
        <f>E22</f>
        <v>37281.56</v>
      </c>
      <c r="E22" s="128">
        <f>F22+G22+H22</f>
        <v>37281.56</v>
      </c>
      <c r="F22" s="39">
        <f>F23+F24+F26+F28</f>
        <v>29231.559999999998</v>
      </c>
      <c r="G22" s="39">
        <f>G23+G24+G26</f>
        <v>3150</v>
      </c>
      <c r="H22" s="39">
        <f>H23+H24+H26</f>
        <v>4900</v>
      </c>
    </row>
    <row r="23" spans="1:8" ht="188.25" customHeight="1">
      <c r="A23" s="33" t="s">
        <v>120</v>
      </c>
      <c r="B23" s="25" t="s">
        <v>72</v>
      </c>
      <c r="C23" s="126"/>
      <c r="D23" s="129"/>
      <c r="E23" s="129"/>
      <c r="F23" s="58">
        <v>20324.13</v>
      </c>
      <c r="G23" s="58">
        <v>0</v>
      </c>
      <c r="H23" s="58">
        <v>0</v>
      </c>
    </row>
    <row r="24" spans="1:8" ht="102" customHeight="1">
      <c r="A24" s="33" t="s">
        <v>129</v>
      </c>
      <c r="B24" s="25" t="s">
        <v>72</v>
      </c>
      <c r="C24" s="126"/>
      <c r="D24" s="129"/>
      <c r="E24" s="129"/>
      <c r="F24" s="122">
        <v>6266.01</v>
      </c>
      <c r="G24" s="122">
        <v>1050</v>
      </c>
      <c r="H24" s="122">
        <v>0</v>
      </c>
    </row>
    <row r="25" spans="1:8" ht="18.75" customHeight="1">
      <c r="A25" s="80" t="s">
        <v>128</v>
      </c>
      <c r="B25" s="81" t="s">
        <v>69</v>
      </c>
      <c r="C25" s="126"/>
      <c r="D25" s="129"/>
      <c r="E25" s="129"/>
      <c r="F25" s="122"/>
      <c r="G25" s="122"/>
      <c r="H25" s="122"/>
    </row>
    <row r="26" spans="1:8" ht="42" customHeight="1">
      <c r="A26" s="82" t="s">
        <v>126</v>
      </c>
      <c r="B26" s="77" t="s">
        <v>69</v>
      </c>
      <c r="C26" s="126"/>
      <c r="D26" s="129"/>
      <c r="E26" s="129"/>
      <c r="F26" s="123">
        <v>0</v>
      </c>
      <c r="G26" s="123">
        <v>2100</v>
      </c>
      <c r="H26" s="122">
        <v>4900</v>
      </c>
    </row>
    <row r="27" spans="1:9" s="19" customFormat="1" ht="24.75" customHeight="1">
      <c r="A27" s="75" t="s">
        <v>127</v>
      </c>
      <c r="B27" s="25" t="s">
        <v>70</v>
      </c>
      <c r="C27" s="127"/>
      <c r="D27" s="130"/>
      <c r="E27" s="130"/>
      <c r="F27" s="124"/>
      <c r="G27" s="124"/>
      <c r="H27" s="122"/>
      <c r="I27" s="84"/>
    </row>
    <row r="28" spans="1:8" ht="69.75" customHeight="1">
      <c r="A28" s="83" t="s">
        <v>114</v>
      </c>
      <c r="B28" s="78" t="s">
        <v>72</v>
      </c>
      <c r="C28" s="78"/>
      <c r="D28" s="76"/>
      <c r="E28" s="76"/>
      <c r="F28" s="79">
        <v>2641.42</v>
      </c>
      <c r="G28" s="79">
        <v>0</v>
      </c>
      <c r="H28" s="79">
        <v>0</v>
      </c>
    </row>
    <row r="29" spans="1:8" ht="43.5" customHeight="1">
      <c r="A29" s="33" t="s">
        <v>117</v>
      </c>
      <c r="B29" s="25" t="s">
        <v>70</v>
      </c>
      <c r="C29" s="25" t="s">
        <v>56</v>
      </c>
      <c r="D29" s="39">
        <f>E29</f>
        <v>1025</v>
      </c>
      <c r="E29" s="39">
        <f>F29+G29+H29</f>
        <v>1025</v>
      </c>
      <c r="F29" s="39">
        <v>0</v>
      </c>
      <c r="G29" s="39">
        <v>0</v>
      </c>
      <c r="H29" s="70">
        <v>1025</v>
      </c>
    </row>
    <row r="30" spans="1:8" ht="18.75" customHeight="1">
      <c r="A30" s="36" t="s">
        <v>58</v>
      </c>
      <c r="B30" s="25"/>
      <c r="C30" s="25"/>
      <c r="D30" s="39">
        <f>E30</f>
        <v>41569.159999999996</v>
      </c>
      <c r="E30" s="39">
        <f>E19+E20+E22+E29</f>
        <v>41569.159999999996</v>
      </c>
      <c r="F30" s="39">
        <f>F19+F22+F29</f>
        <v>30044.159999999996</v>
      </c>
      <c r="G30" s="39">
        <f>G29+G22+G20+G19</f>
        <v>3150</v>
      </c>
      <c r="H30" s="39">
        <f>H29+H22+H20+H19</f>
        <v>8375</v>
      </c>
    </row>
    <row r="31" spans="1:8" ht="21" customHeight="1">
      <c r="A31" s="36" t="s">
        <v>65</v>
      </c>
      <c r="B31" s="25"/>
      <c r="C31" s="25"/>
      <c r="D31" s="39">
        <f>D17+D30</f>
        <v>42646.159999999996</v>
      </c>
      <c r="E31" s="39">
        <f>E17+E30</f>
        <v>42646.159999999996</v>
      </c>
      <c r="F31" s="39">
        <f>F17+F30</f>
        <v>30161.159999999996</v>
      </c>
      <c r="G31" s="39">
        <f>G17+G30</f>
        <v>3750</v>
      </c>
      <c r="H31" s="39">
        <f>H17+H30</f>
        <v>8735</v>
      </c>
    </row>
    <row r="32" spans="1:8" ht="23.25" customHeight="1">
      <c r="A32" s="71" t="s">
        <v>83</v>
      </c>
      <c r="B32" s="59"/>
      <c r="C32" s="59"/>
      <c r="D32" s="59"/>
      <c r="E32" s="60"/>
      <c r="F32" s="60"/>
      <c r="G32" s="60"/>
      <c r="H32" s="60"/>
    </row>
    <row r="33" spans="1:8" ht="15">
      <c r="A33" s="61"/>
      <c r="B33" s="62"/>
      <c r="C33" s="11"/>
      <c r="D33" s="11"/>
      <c r="E33" s="63"/>
      <c r="F33" s="63"/>
      <c r="G33" s="63"/>
      <c r="H33" s="64"/>
    </row>
    <row r="34" spans="1:7" ht="15">
      <c r="A34" s="11"/>
      <c r="B34" s="65"/>
      <c r="C34" s="11"/>
      <c r="D34" s="11"/>
      <c r="E34" s="11"/>
      <c r="F34" s="11"/>
      <c r="G34" s="11"/>
    </row>
    <row r="39" ht="15">
      <c r="A39" s="53"/>
    </row>
    <row r="40" ht="15">
      <c r="A40" s="66"/>
    </row>
    <row r="41" ht="15">
      <c r="A41" s="67"/>
    </row>
    <row r="42" ht="15">
      <c r="A42" s="53"/>
    </row>
    <row r="43" ht="15">
      <c r="A43" s="53"/>
    </row>
    <row r="44" ht="15">
      <c r="A44" s="53"/>
    </row>
    <row r="45" ht="15">
      <c r="A45" s="67"/>
    </row>
    <row r="46" ht="15">
      <c r="A46" s="67"/>
    </row>
    <row r="47" ht="15">
      <c r="A47" s="67"/>
    </row>
    <row r="48" ht="15">
      <c r="A48" s="67"/>
    </row>
    <row r="49" ht="15">
      <c r="A49" s="53"/>
    </row>
    <row r="50" ht="15">
      <c r="A50" s="53"/>
    </row>
    <row r="51" ht="15">
      <c r="A51" s="53"/>
    </row>
    <row r="52" ht="15">
      <c r="A52" s="53"/>
    </row>
    <row r="53" ht="15">
      <c r="A53" s="53"/>
    </row>
    <row r="54" ht="15">
      <c r="A54" s="53"/>
    </row>
    <row r="55" ht="15">
      <c r="A55" s="53"/>
    </row>
    <row r="56" ht="15">
      <c r="A56" s="67"/>
    </row>
    <row r="57" ht="15">
      <c r="A57" s="67"/>
    </row>
    <row r="58" ht="15">
      <c r="A58" s="67"/>
    </row>
    <row r="59" ht="15">
      <c r="A59" s="53"/>
    </row>
    <row r="60" ht="15">
      <c r="A60" s="53"/>
    </row>
    <row r="61" ht="15">
      <c r="A61" s="53"/>
    </row>
    <row r="62" ht="15">
      <c r="A62" s="53"/>
    </row>
  </sheetData>
  <mergeCells count="30">
    <mergeCell ref="A6:H6"/>
    <mergeCell ref="D20:D21"/>
    <mergeCell ref="E20:E21"/>
    <mergeCell ref="C14:C16"/>
    <mergeCell ref="D14:D16"/>
    <mergeCell ref="E14:E16"/>
    <mergeCell ref="E10:E11"/>
    <mergeCell ref="A13:H13"/>
    <mergeCell ref="A18:H18"/>
    <mergeCell ref="A3:H3"/>
    <mergeCell ref="A4:H4"/>
    <mergeCell ref="A5:H5"/>
    <mergeCell ref="E2:H2"/>
    <mergeCell ref="F10:H10"/>
    <mergeCell ref="C20:C21"/>
    <mergeCell ref="A8:A11"/>
    <mergeCell ref="B8:B11"/>
    <mergeCell ref="C8:C11"/>
    <mergeCell ref="D8:D11"/>
    <mergeCell ref="A20:B20"/>
    <mergeCell ref="E8:H9"/>
    <mergeCell ref="C22:C27"/>
    <mergeCell ref="D22:D27"/>
    <mergeCell ref="E22:E27"/>
    <mergeCell ref="F24:F25"/>
    <mergeCell ref="G24:G25"/>
    <mergeCell ref="H24:H25"/>
    <mergeCell ref="F26:F27"/>
    <mergeCell ref="G26:G27"/>
    <mergeCell ref="H26:H27"/>
  </mergeCells>
  <printOptions horizontalCentered="1"/>
  <pageMargins left="0.1968503937007874" right="0.2" top="0.1968503937007874" bottom="0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5" zoomScaleSheetLayoutView="75" workbookViewId="0" topLeftCell="C2">
      <selection activeCell="H22" sqref="H22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12.75" customHeight="1">
      <c r="A2" s="5"/>
      <c r="G2" s="151" t="s">
        <v>124</v>
      </c>
      <c r="H2" s="151"/>
      <c r="I2" s="151"/>
    </row>
    <row r="3" spans="1:9" ht="12.75" customHeight="1">
      <c r="A3" s="5"/>
      <c r="G3" s="151"/>
      <c r="H3" s="151"/>
      <c r="I3" s="151"/>
    </row>
    <row r="4" spans="1:9" ht="78" customHeight="1">
      <c r="A4" s="5"/>
      <c r="G4" s="151"/>
      <c r="H4" s="151"/>
      <c r="I4" s="151"/>
    </row>
    <row r="5" spans="1:9" ht="46.5" customHeight="1">
      <c r="A5" s="1" t="s">
        <v>19</v>
      </c>
      <c r="G5" s="155" t="s">
        <v>109</v>
      </c>
      <c r="H5" s="155"/>
      <c r="I5" s="155"/>
    </row>
    <row r="6" spans="4:9" ht="12.75">
      <c r="D6" s="4"/>
      <c r="I6" s="3"/>
    </row>
    <row r="7" spans="1:9" ht="18.75">
      <c r="A7" s="156" t="s">
        <v>18</v>
      </c>
      <c r="B7" s="156"/>
      <c r="C7" s="156"/>
      <c r="D7" s="156"/>
      <c r="E7" s="156"/>
      <c r="F7" s="156"/>
      <c r="G7" s="156"/>
      <c r="H7" s="156"/>
      <c r="I7" s="156"/>
    </row>
    <row r="8" spans="1:9" ht="18.75">
      <c r="A8" s="91" t="s">
        <v>23</v>
      </c>
      <c r="B8" s="91"/>
      <c r="C8" s="91"/>
      <c r="D8" s="91"/>
      <c r="E8" s="91"/>
      <c r="F8" s="91"/>
      <c r="G8" s="91"/>
      <c r="H8" s="91"/>
      <c r="I8" s="91"/>
    </row>
    <row r="9" spans="1:9" ht="18.75">
      <c r="A9" s="91" t="s">
        <v>100</v>
      </c>
      <c r="B9" s="91"/>
      <c r="C9" s="91"/>
      <c r="D9" s="91"/>
      <c r="E9" s="91"/>
      <c r="F9" s="91"/>
      <c r="G9" s="91"/>
      <c r="H9" s="91"/>
      <c r="I9" s="91"/>
    </row>
    <row r="10" ht="12.75">
      <c r="D10" s="6"/>
    </row>
    <row r="11" spans="1:10" ht="54" customHeight="1">
      <c r="A11" s="152" t="s">
        <v>103</v>
      </c>
      <c r="B11" s="145" t="s">
        <v>52</v>
      </c>
      <c r="C11" s="157" t="s">
        <v>36</v>
      </c>
      <c r="D11" s="158"/>
      <c r="E11" s="152" t="s">
        <v>45</v>
      </c>
      <c r="F11" s="152" t="s">
        <v>37</v>
      </c>
      <c r="G11" s="138" t="s">
        <v>38</v>
      </c>
      <c r="H11" s="138"/>
      <c r="I11" s="138"/>
      <c r="J11" s="40"/>
    </row>
    <row r="12" spans="1:10" ht="37.5">
      <c r="A12" s="153"/>
      <c r="B12" s="146"/>
      <c r="C12" s="42" t="s">
        <v>35</v>
      </c>
      <c r="D12" s="42" t="s">
        <v>0</v>
      </c>
      <c r="E12" s="154"/>
      <c r="F12" s="154"/>
      <c r="G12" s="42" t="s">
        <v>72</v>
      </c>
      <c r="H12" s="42" t="s">
        <v>69</v>
      </c>
      <c r="I12" s="42" t="s">
        <v>70</v>
      </c>
      <c r="J12" s="40"/>
    </row>
    <row r="13" spans="1:10" ht="18.75">
      <c r="A13" s="42" t="s">
        <v>14</v>
      </c>
      <c r="B13" s="42" t="s">
        <v>15</v>
      </c>
      <c r="C13" s="42" t="s">
        <v>16</v>
      </c>
      <c r="D13" s="42" t="s">
        <v>17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7"/>
    </row>
    <row r="14" spans="1:10" ht="18.75" customHeight="1">
      <c r="A14" s="141" t="s">
        <v>39</v>
      </c>
      <c r="B14" s="144"/>
      <c r="C14" s="144"/>
      <c r="D14" s="144"/>
      <c r="E14" s="144"/>
      <c r="F14" s="144"/>
      <c r="G14" s="144"/>
      <c r="H14" s="144"/>
      <c r="I14" s="142"/>
      <c r="J14" s="7"/>
    </row>
    <row r="15" spans="1:10" ht="78" customHeight="1">
      <c r="A15" s="41" t="s">
        <v>8</v>
      </c>
      <c r="B15" s="43" t="s">
        <v>47</v>
      </c>
      <c r="C15" s="23">
        <v>885.3</v>
      </c>
      <c r="D15" s="23">
        <v>191.7</v>
      </c>
      <c r="E15" s="22" t="s">
        <v>48</v>
      </c>
      <c r="F15" s="21" t="s">
        <v>49</v>
      </c>
      <c r="G15" s="21" t="s">
        <v>108</v>
      </c>
      <c r="H15" s="21" t="s">
        <v>106</v>
      </c>
      <c r="I15" s="21" t="s">
        <v>107</v>
      </c>
      <c r="J15" s="7"/>
    </row>
    <row r="16" spans="1:10" ht="27" customHeight="1">
      <c r="A16" s="141" t="s">
        <v>50</v>
      </c>
      <c r="B16" s="142"/>
      <c r="C16" s="38">
        <f>C15</f>
        <v>885.3</v>
      </c>
      <c r="D16" s="38">
        <f>D15</f>
        <v>191.7</v>
      </c>
      <c r="E16" s="37"/>
      <c r="F16" s="21"/>
      <c r="G16" s="21"/>
      <c r="H16" s="21"/>
      <c r="I16" s="21"/>
      <c r="J16" s="7"/>
    </row>
    <row r="17" spans="1:10" ht="21" customHeight="1">
      <c r="A17" s="141" t="s">
        <v>43</v>
      </c>
      <c r="B17" s="144"/>
      <c r="C17" s="144"/>
      <c r="D17" s="144"/>
      <c r="E17" s="144"/>
      <c r="F17" s="144"/>
      <c r="G17" s="144"/>
      <c r="H17" s="144"/>
      <c r="I17" s="142"/>
      <c r="J17" s="7"/>
    </row>
    <row r="18" spans="1:10" ht="52.5" customHeight="1">
      <c r="A18" s="21" t="s">
        <v>10</v>
      </c>
      <c r="B18" s="43" t="s">
        <v>30</v>
      </c>
      <c r="C18" s="23">
        <v>728.9</v>
      </c>
      <c r="D18" s="23">
        <v>83.7</v>
      </c>
      <c r="E18" s="22" t="s">
        <v>88</v>
      </c>
      <c r="F18" s="21" t="s">
        <v>97</v>
      </c>
      <c r="G18" s="44" t="s">
        <v>110</v>
      </c>
      <c r="H18" s="44" t="s">
        <v>111</v>
      </c>
      <c r="I18" s="44" t="s">
        <v>85</v>
      </c>
      <c r="J18" s="7"/>
    </row>
    <row r="19" spans="1:10" ht="105" customHeight="1">
      <c r="A19" s="21" t="s">
        <v>11</v>
      </c>
      <c r="B19" s="22" t="s">
        <v>61</v>
      </c>
      <c r="C19" s="23">
        <v>1960</v>
      </c>
      <c r="D19" s="23">
        <v>490</v>
      </c>
      <c r="E19" s="22" t="s">
        <v>86</v>
      </c>
      <c r="F19" s="21" t="s">
        <v>96</v>
      </c>
      <c r="G19" s="21" t="s">
        <v>91</v>
      </c>
      <c r="H19" s="21" t="s">
        <v>104</v>
      </c>
      <c r="I19" s="21" t="s">
        <v>87</v>
      </c>
      <c r="J19" s="7"/>
    </row>
    <row r="20" spans="1:10" ht="68.25" customHeight="1">
      <c r="A20" s="145" t="s">
        <v>54</v>
      </c>
      <c r="B20" s="145" t="s">
        <v>125</v>
      </c>
      <c r="C20" s="148">
        <v>32605.8</v>
      </c>
      <c r="D20" s="148">
        <v>4675.76</v>
      </c>
      <c r="E20" s="72" t="s">
        <v>89</v>
      </c>
      <c r="F20" s="74" t="s">
        <v>98</v>
      </c>
      <c r="G20" s="25" t="s">
        <v>131</v>
      </c>
      <c r="H20" s="21" t="s">
        <v>84</v>
      </c>
      <c r="I20" s="21" t="s">
        <v>84</v>
      </c>
      <c r="J20" s="73"/>
    </row>
    <row r="21" spans="1:10" ht="106.5" customHeight="1">
      <c r="A21" s="146"/>
      <c r="B21" s="146"/>
      <c r="C21" s="149"/>
      <c r="D21" s="149"/>
      <c r="E21" s="72" t="s">
        <v>113</v>
      </c>
      <c r="F21" s="74" t="s">
        <v>112</v>
      </c>
      <c r="G21" s="21" t="s">
        <v>121</v>
      </c>
      <c r="H21" s="21" t="s">
        <v>84</v>
      </c>
      <c r="I21" s="21" t="s">
        <v>84</v>
      </c>
      <c r="J21" s="7"/>
    </row>
    <row r="22" spans="1:10" ht="61.5" customHeight="1">
      <c r="A22" s="146"/>
      <c r="B22" s="146"/>
      <c r="C22" s="149"/>
      <c r="D22" s="149"/>
      <c r="E22" s="72" t="s">
        <v>92</v>
      </c>
      <c r="F22" s="74" t="s">
        <v>46</v>
      </c>
      <c r="G22" s="21" t="s">
        <v>84</v>
      </c>
      <c r="H22" s="21" t="s">
        <v>94</v>
      </c>
      <c r="I22" s="21" t="s">
        <v>94</v>
      </c>
      <c r="J22" s="7"/>
    </row>
    <row r="23" spans="1:10" ht="69.75" customHeight="1">
      <c r="A23" s="146"/>
      <c r="B23" s="146"/>
      <c r="C23" s="149"/>
      <c r="D23" s="149"/>
      <c r="E23" s="72" t="s">
        <v>90</v>
      </c>
      <c r="F23" s="74" t="s">
        <v>99</v>
      </c>
      <c r="G23" s="21" t="s">
        <v>119</v>
      </c>
      <c r="H23" s="25" t="s">
        <v>93</v>
      </c>
      <c r="I23" s="21" t="s">
        <v>84</v>
      </c>
      <c r="J23" s="7"/>
    </row>
    <row r="24" spans="1:10" ht="69.75" customHeight="1">
      <c r="A24" s="147"/>
      <c r="B24" s="147"/>
      <c r="C24" s="150"/>
      <c r="D24" s="150"/>
      <c r="E24" s="72" t="s">
        <v>118</v>
      </c>
      <c r="F24" s="74" t="s">
        <v>99</v>
      </c>
      <c r="G24" s="25" t="s">
        <v>130</v>
      </c>
      <c r="H24" s="21" t="s">
        <v>84</v>
      </c>
      <c r="I24" s="21" t="s">
        <v>84</v>
      </c>
      <c r="J24" s="7"/>
    </row>
    <row r="25" spans="1:10" ht="43.5" customHeight="1">
      <c r="A25" s="52" t="s">
        <v>62</v>
      </c>
      <c r="B25" s="22" t="s">
        <v>64</v>
      </c>
      <c r="C25" s="23">
        <v>820</v>
      </c>
      <c r="D25" s="23">
        <v>205</v>
      </c>
      <c r="E25" s="22" t="s">
        <v>63</v>
      </c>
      <c r="F25" s="21" t="s">
        <v>59</v>
      </c>
      <c r="G25" s="21" t="s">
        <v>84</v>
      </c>
      <c r="H25" s="21" t="s">
        <v>84</v>
      </c>
      <c r="I25" s="21" t="s">
        <v>95</v>
      </c>
      <c r="J25" s="7"/>
    </row>
    <row r="26" spans="1:10" ht="33" customHeight="1">
      <c r="A26" s="143" t="s">
        <v>51</v>
      </c>
      <c r="B26" s="143"/>
      <c r="C26" s="38">
        <f>C18+C19+C25+C20</f>
        <v>36114.7</v>
      </c>
      <c r="D26" s="38">
        <f>SUM(D18:D25)</f>
        <v>5454.46</v>
      </c>
      <c r="E26" s="22"/>
      <c r="F26" s="21"/>
      <c r="G26" s="21"/>
      <c r="H26" s="44"/>
      <c r="I26" s="44"/>
      <c r="J26" s="7"/>
    </row>
    <row r="27" spans="1:9" ht="23.25" customHeight="1">
      <c r="A27" s="139" t="s">
        <v>2</v>
      </c>
      <c r="B27" s="140"/>
      <c r="C27" s="38">
        <f>C16+C26</f>
        <v>37000</v>
      </c>
      <c r="D27" s="38">
        <f>D16+D26</f>
        <v>5646.16</v>
      </c>
      <c r="E27" s="45"/>
      <c r="F27" s="45"/>
      <c r="G27" s="45"/>
      <c r="H27" s="45"/>
      <c r="I27" s="45"/>
    </row>
    <row r="28" spans="1:4" ht="18.75">
      <c r="A28" s="24"/>
      <c r="C28" s="20"/>
      <c r="D28" s="20"/>
    </row>
    <row r="29" ht="12.75">
      <c r="A29" s="2" t="s">
        <v>22</v>
      </c>
    </row>
  </sheetData>
  <mergeCells count="20">
    <mergeCell ref="G2:I4"/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  <mergeCell ref="A27:B27"/>
    <mergeCell ref="A16:B16"/>
    <mergeCell ref="A26:B26"/>
    <mergeCell ref="A17:I17"/>
    <mergeCell ref="A20:A24"/>
    <mergeCell ref="B20:B24"/>
    <mergeCell ref="C20:C24"/>
    <mergeCell ref="D20:D24"/>
    <mergeCell ref="A14:I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2013-03-18T08:40:14Z</cp:lastPrinted>
  <dcterms:created xsi:type="dcterms:W3CDTF">2010-07-29T04:12:26Z</dcterms:created>
  <dcterms:modified xsi:type="dcterms:W3CDTF">2013-03-21T13:44:34Z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